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1" i="1"/>
  <c r="G19" i="1"/>
  <c r="H19" i="1"/>
  <c r="I19" i="1"/>
  <c r="J19" i="1"/>
  <c r="G20" i="1"/>
  <c r="H20" i="1"/>
  <c r="I20" i="1"/>
  <c r="J20" i="1"/>
  <c r="D20" i="1"/>
  <c r="E20" i="1"/>
  <c r="F20" i="1"/>
  <c r="B19" i="1"/>
  <c r="G16" i="1"/>
  <c r="H16" i="1"/>
  <c r="I16" i="1"/>
  <c r="J16" i="1"/>
  <c r="D16" i="1"/>
  <c r="E16" i="1"/>
  <c r="F16" i="1"/>
  <c r="G15" i="1"/>
  <c r="H15" i="1"/>
  <c r="I15" i="1"/>
  <c r="J15" i="1"/>
  <c r="D15" i="1"/>
  <c r="F15" i="1"/>
  <c r="G14" i="1"/>
  <c r="H14" i="1"/>
  <c r="I14" i="1"/>
  <c r="J14" i="1"/>
  <c r="D14" i="1"/>
  <c r="E14" i="1"/>
  <c r="F14" i="1"/>
  <c r="G13" i="1"/>
  <c r="H13" i="1"/>
  <c r="I13" i="1"/>
  <c r="J13" i="1"/>
  <c r="D13" i="1"/>
  <c r="E13" i="1"/>
  <c r="F13" i="1"/>
  <c r="H6" i="1"/>
  <c r="I6" i="1"/>
  <c r="J6" i="1"/>
  <c r="D6" i="1"/>
  <c r="E6" i="1"/>
  <c r="F6" i="1"/>
  <c r="D5" i="1"/>
  <c r="E5" i="1"/>
  <c r="F5" i="1"/>
  <c r="G4" i="1"/>
  <c r="H4" i="1"/>
  <c r="I4" i="1"/>
  <c r="J4" i="1"/>
  <c r="C4" i="1"/>
  <c r="D4" i="1"/>
  <c r="F4" i="1"/>
  <c r="G8" i="1" l="1"/>
  <c r="J8" i="1"/>
  <c r="I8" i="1"/>
  <c r="H8" i="1"/>
  <c r="F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<sst xmlns="http://schemas.openxmlformats.org/spreadsheetml/2006/main" count="29" uniqueCount="29">
  <si>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</si>
  <si>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</si>
  <si>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</si>
  <si>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</si>
  <si>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</si>
  <si>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</si>
  <si>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</si>
  <si>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</si>
  <si>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</si>
  <si>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</si>
  <si>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</si>
  <si>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</si>
  <si>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</si>
  <si>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</si>
  <si>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</si>
  <si>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</si>
  <si>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</si>
  <si>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</si>
  <si>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</si>
  <si>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</si>
  <si>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</si>
  <si>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</si>
  <si>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</si>
  <si>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</si>
  <si>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>хлеб ржан.</t>
  </si>
  <si>
    <t>Хлеб ржаной</t>
  </si>
  <si>
    <t>Напиток апельсиновый</t>
  </si>
  <si>
    <t>Хлеб пшеничный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</si>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</sst>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8">
          <cell r="A78">
            <v>219</v>
          </cell>
          <cell r="C78" t="str">
            <v>Сырники из творога с  молоком сгущенным</v>
          </cell>
          <cell r="E78">
            <v>90.96</v>
          </cell>
          <cell r="F78">
            <v>23.142857142857142</v>
          </cell>
          <cell r="G78">
            <v>19.221428571428572</v>
          </cell>
          <cell r="H78">
            <v>36.728571428571428</v>
          </cell>
          <cell r="I78">
            <v>413.57142857142856</v>
          </cell>
        </row>
        <row r="79">
          <cell r="C79" t="str">
            <v>Чай с сахаром</v>
          </cell>
          <cell r="D79">
            <v>200</v>
          </cell>
          <cell r="E79">
            <v>1.89</v>
          </cell>
        </row>
        <row r="80">
          <cell r="C80" t="str">
            <v xml:space="preserve">Фрукт свежий, сезонный </v>
          </cell>
          <cell r="D80">
            <v>153</v>
          </cell>
          <cell r="E80">
            <v>45.81</v>
          </cell>
          <cell r="F80">
            <v>1.2</v>
          </cell>
          <cell r="G80">
            <v>0</v>
          </cell>
          <cell r="H80">
            <v>20</v>
          </cell>
        </row>
        <row r="85">
          <cell r="C85" t="str">
            <v>Салат из белокочанной капусты.</v>
          </cell>
          <cell r="D85">
            <v>60</v>
          </cell>
          <cell r="E85">
            <v>5.65</v>
          </cell>
          <cell r="F85">
            <v>0.8</v>
          </cell>
          <cell r="G85">
            <v>2.8</v>
          </cell>
          <cell r="H85">
            <v>6.2</v>
          </cell>
          <cell r="I85">
            <v>52.8</v>
          </cell>
        </row>
        <row r="86">
          <cell r="C86" t="str">
            <v xml:space="preserve"> Суп картофельный с  рисовой крупой</v>
          </cell>
          <cell r="D86">
            <v>200</v>
          </cell>
          <cell r="E86">
            <v>7.92</v>
          </cell>
          <cell r="F86">
            <v>2</v>
          </cell>
          <cell r="G86">
            <v>2.7</v>
          </cell>
          <cell r="H86">
            <v>20.9</v>
          </cell>
          <cell r="I86">
            <v>116.3</v>
          </cell>
        </row>
        <row r="87">
          <cell r="C87" t="str">
            <v>Гуляш из говядины</v>
          </cell>
          <cell r="E87">
            <v>143.91999999999999</v>
          </cell>
          <cell r="F87">
            <v>18.510000000000002</v>
          </cell>
          <cell r="G87">
            <v>7.71</v>
          </cell>
          <cell r="H87">
            <v>4.54</v>
          </cell>
          <cell r="I87">
            <v>160.80000000000001</v>
          </cell>
        </row>
        <row r="88">
          <cell r="C88" t="str">
            <v>Макаронные изделия отварные с маслом</v>
          </cell>
          <cell r="D88">
            <v>150</v>
          </cell>
          <cell r="E88">
            <v>12.02</v>
          </cell>
          <cell r="F88">
            <v>5.52</v>
          </cell>
          <cell r="G88">
            <v>4.5</v>
          </cell>
          <cell r="H88">
            <v>26.45</v>
          </cell>
          <cell r="I88">
            <v>168.45</v>
          </cell>
        </row>
        <row r="91">
          <cell r="F91">
            <v>2.37</v>
          </cell>
          <cell r="G91">
            <v>0.3</v>
          </cell>
          <cell r="H91">
            <v>14.49</v>
          </cell>
          <cell r="I91">
            <v>70.14</v>
          </cell>
        </row>
        <row r="92">
          <cell r="C92" t="str">
            <v>Молоко кипяченое</v>
          </cell>
          <cell r="D92">
            <v>200</v>
          </cell>
          <cell r="E92">
            <v>26.38</v>
          </cell>
          <cell r="F92">
            <v>5.8</v>
          </cell>
          <cell r="G92">
            <v>6.6</v>
          </cell>
          <cell r="H92">
            <v>9.9</v>
          </cell>
          <cell r="I92">
            <v>122</v>
          </cell>
        </row>
        <row r="93">
          <cell r="D93">
            <v>990</v>
          </cell>
          <cell r="E93">
            <v>209.08999999999997</v>
          </cell>
          <cell r="F93">
            <v>36.78</v>
          </cell>
          <cell r="G93">
            <v>24.939999999999998</v>
          </cell>
          <cell r="H93">
            <v>124.39999999999999</v>
          </cell>
          <cell r="I93">
            <v>868.06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19</v>
      </c>
      <c r="F1" s="22"/>
      <c r="I1" t="s">
        <v>1</v>
      </c>
      <c r="J1" s="21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f>[1]Лист1!$A$78</f>
        <v>219</v>
      </c>
      <c r="D4" s="36" t="str">
        <f>[1]Лист1!C78</f>
        <v>Сырники из творога с  молоком сгущенным</v>
      </c>
      <c r="E4" s="37">
        <v>150</v>
      </c>
      <c r="F4" s="38">
        <f>[1]Лист1!E78</f>
        <v>90.96</v>
      </c>
      <c r="G4" s="51">
        <f>[1]Лист1!$I$78</f>
        <v>413.57142857142856</v>
      </c>
      <c r="H4" s="38">
        <f>[1]Лист1!F78</f>
        <v>23.142857142857142</v>
      </c>
      <c r="I4" s="38">
        <f>[1]Лист1!G78</f>
        <v>19.221428571428572</v>
      </c>
      <c r="J4" s="38">
        <f>[1]Лист1!H78</f>
        <v>36.728571428571428</v>
      </c>
    </row>
    <row r="5" spans="1:10" x14ac:dyDescent="0.3">
      <c r="A5" s="7"/>
      <c r="B5" s="1" t="s">
        <v>12</v>
      </c>
      <c r="C5" s="40">
        <v>376</v>
      </c>
      <c r="D5" s="39" t="str">
        <f>[1]Лист1!C79</f>
        <v>Чай с сахаром</v>
      </c>
      <c r="E5" s="40">
        <f>[1]Лист1!D79</f>
        <v>200</v>
      </c>
      <c r="F5" s="38">
        <f>[1]Лист1!E79</f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3">
      <c r="A6" s="7"/>
      <c r="B6" s="1"/>
      <c r="C6" s="2"/>
      <c r="D6" s="39" t="str">
        <f>[1]Лист1!C80</f>
        <v xml:space="preserve">Фрукт свежий, сезонный </v>
      </c>
      <c r="E6" s="40">
        <f>[1]Лист1!D80</f>
        <v>153</v>
      </c>
      <c r="F6" s="38">
        <f>[1]Лист1!E80</f>
        <v>45.81</v>
      </c>
      <c r="G6" s="42">
        <v>79.5</v>
      </c>
      <c r="H6" s="42">
        <f>[1]Лист1!F80</f>
        <v>1.2</v>
      </c>
      <c r="I6" s="42">
        <f>[1]Лист1!G80</f>
        <v>0</v>
      </c>
      <c r="J6" s="56">
        <f>[1]Лист1!H80</f>
        <v>20</v>
      </c>
    </row>
    <row r="7" spans="1:10" x14ac:dyDescent="0.3">
      <c r="A7" s="7"/>
      <c r="B7" s="2"/>
      <c r="C7" s="2"/>
      <c r="D7" s="52"/>
      <c r="E7" s="40"/>
      <c r="F7" s="38"/>
      <c r="G7" s="38"/>
      <c r="H7" s="38"/>
      <c r="I7" s="38"/>
      <c r="J7" s="38"/>
    </row>
    <row r="8" spans="1:10" ht="15" thickBot="1" x14ac:dyDescent="0.35">
      <c r="A8" s="8"/>
      <c r="B8" s="9"/>
      <c r="C8" s="9"/>
      <c r="D8" s="29"/>
      <c r="E8" s="44">
        <v>503</v>
      </c>
      <c r="F8" s="43">
        <f t="shared" ref="F8:G8" si="0">SUM(F4:F7)</f>
        <v>138.66</v>
      </c>
      <c r="G8" s="43">
        <f t="shared" si="0"/>
        <v>553.07142857142856</v>
      </c>
      <c r="H8" s="43">
        <f t="shared" ref="H8:J8" si="1">SUM(H4:H7)</f>
        <v>24.442857142857143</v>
      </c>
      <c r="I8" s="43">
        <f t="shared" si="1"/>
        <v>19.221428571428572</v>
      </c>
      <c r="J8" s="43">
        <f t="shared" si="1"/>
        <v>71.728571428571428</v>
      </c>
    </row>
    <row r="9" spans="1:10" x14ac:dyDescent="0.3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3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3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54">
        <v>45</v>
      </c>
      <c r="D13" s="45" t="str">
        <f>[1]Лист1!C85</f>
        <v>Салат из белокочанной капусты.</v>
      </c>
      <c r="E13" s="46">
        <f>[1]Лист1!D85</f>
        <v>60</v>
      </c>
      <c r="F13" s="46">
        <f>[1]Лист1!E85</f>
        <v>5.65</v>
      </c>
      <c r="G13" s="49">
        <f>[1]Лист1!$I$85</f>
        <v>52.8</v>
      </c>
      <c r="H13" s="48">
        <f>[1]Лист1!F85</f>
        <v>0.8</v>
      </c>
      <c r="I13" s="48">
        <f>[1]Лист1!G85</f>
        <v>2.8</v>
      </c>
      <c r="J13" s="48">
        <f>[1]Лист1!H85</f>
        <v>6.2</v>
      </c>
    </row>
    <row r="14" spans="1:10" x14ac:dyDescent="0.3">
      <c r="A14" s="7"/>
      <c r="B14" s="1" t="s">
        <v>16</v>
      </c>
      <c r="C14" s="40">
        <v>101</v>
      </c>
      <c r="D14" s="47" t="str">
        <f>[1]Лист1!C86</f>
        <v xml:space="preserve"> Суп картофельный с  рисовой крупой</v>
      </c>
      <c r="E14" s="53">
        <f>[1]Лист1!D86</f>
        <v>200</v>
      </c>
      <c r="F14" s="38">
        <f>[1]Лист1!E86</f>
        <v>7.92</v>
      </c>
      <c r="G14" s="38">
        <f>[1]Лист1!$I$86</f>
        <v>116.3</v>
      </c>
      <c r="H14" s="38">
        <f>[1]Лист1!F86</f>
        <v>2</v>
      </c>
      <c r="I14" s="38">
        <f>[1]Лист1!G86</f>
        <v>2.7</v>
      </c>
      <c r="J14" s="38">
        <f>[1]Лист1!H86</f>
        <v>20.9</v>
      </c>
    </row>
    <row r="15" spans="1:10" x14ac:dyDescent="0.3">
      <c r="A15" s="7"/>
      <c r="B15" s="1" t="s">
        <v>17</v>
      </c>
      <c r="C15" s="40">
        <v>260</v>
      </c>
      <c r="D15" s="47" t="str">
        <f>[1]Лист1!C87</f>
        <v>Гуляш из говядины</v>
      </c>
      <c r="E15" s="37">
        <v>120</v>
      </c>
      <c r="F15" s="38">
        <f>[1]Лист1!E87</f>
        <v>143.91999999999999</v>
      </c>
      <c r="G15" s="38">
        <f>[1]Лист1!$I$87</f>
        <v>160.80000000000001</v>
      </c>
      <c r="H15" s="38">
        <f>[1]Лист1!F87</f>
        <v>18.510000000000002</v>
      </c>
      <c r="I15" s="38">
        <f>[1]Лист1!G87</f>
        <v>7.71</v>
      </c>
      <c r="J15" s="38">
        <f>[1]Лист1!H87</f>
        <v>4.54</v>
      </c>
    </row>
    <row r="16" spans="1:10" x14ac:dyDescent="0.3">
      <c r="A16" s="7"/>
      <c r="B16" s="1"/>
      <c r="C16" s="2">
        <v>309</v>
      </c>
      <c r="D16" s="47" t="str">
        <f>[1]Лист1!C88</f>
        <v>Макаронные изделия отварные с маслом</v>
      </c>
      <c r="E16" s="37">
        <f>[1]Лист1!D88</f>
        <v>150</v>
      </c>
      <c r="F16" s="38">
        <f>[1]Лист1!E88</f>
        <v>12.02</v>
      </c>
      <c r="G16" s="38">
        <f>[1]Лист1!$I$88</f>
        <v>168.45</v>
      </c>
      <c r="H16" s="38">
        <f>[1]Лист1!F88</f>
        <v>5.52</v>
      </c>
      <c r="I16" s="38">
        <f>[1]Лист1!G88</f>
        <v>4.5</v>
      </c>
      <c r="J16" s="38">
        <f>[1]Лист1!H88</f>
        <v>26.45</v>
      </c>
    </row>
    <row r="17" spans="1:10" x14ac:dyDescent="0.3">
      <c r="A17" s="7"/>
      <c r="B17" s="1" t="s">
        <v>23</v>
      </c>
      <c r="C17" s="2">
        <v>1041</v>
      </c>
      <c r="D17" s="47" t="s">
        <v>26</v>
      </c>
      <c r="E17" s="40">
        <v>200</v>
      </c>
      <c r="F17" s="38">
        <v>8.8000000000000007</v>
      </c>
      <c r="G17" s="38">
        <v>108.6</v>
      </c>
      <c r="H17" s="38">
        <v>0.1</v>
      </c>
      <c r="I17" s="55">
        <v>0</v>
      </c>
      <c r="J17" s="38">
        <v>27.1</v>
      </c>
    </row>
    <row r="18" spans="1:10" x14ac:dyDescent="0.3">
      <c r="A18" s="7"/>
      <c r="B18" s="1" t="s">
        <v>24</v>
      </c>
      <c r="C18" s="2"/>
      <c r="D18" s="39" t="s">
        <v>25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3">
      <c r="A19" s="7"/>
      <c r="B19" s="1" t="str">
        <f>$B$20</f>
        <v>хлеб бел.</v>
      </c>
      <c r="C19" s="2"/>
      <c r="D19" s="39" t="s">
        <v>27</v>
      </c>
      <c r="E19" s="40">
        <v>30</v>
      </c>
      <c r="F19" s="38">
        <v>2.2000000000000002</v>
      </c>
      <c r="G19" s="38">
        <f>[1]Лист1!$I$91</f>
        <v>70.14</v>
      </c>
      <c r="H19" s="38">
        <f>[1]Лист1!F91</f>
        <v>2.37</v>
      </c>
      <c r="I19" s="38">
        <f>[1]Лист1!G91</f>
        <v>0.3</v>
      </c>
      <c r="J19" s="38">
        <f>[1]Лист1!H91</f>
        <v>14.49</v>
      </c>
    </row>
    <row r="20" spans="1:10" x14ac:dyDescent="0.3">
      <c r="A20" s="7"/>
      <c r="B20" s="1" t="s">
        <v>20</v>
      </c>
      <c r="C20" s="2">
        <v>385</v>
      </c>
      <c r="D20" s="41" t="str">
        <f>[1]Лист1!C92</f>
        <v>Молоко кипяченое</v>
      </c>
      <c r="E20" s="40">
        <f>[1]Лист1!D92</f>
        <v>200</v>
      </c>
      <c r="F20" s="42">
        <f>[1]Лист1!E92</f>
        <v>26.38</v>
      </c>
      <c r="G20" s="38">
        <f>[1]Лист1!$I$92</f>
        <v>122</v>
      </c>
      <c r="H20" s="38">
        <f>[1]Лист1!F92</f>
        <v>5.8</v>
      </c>
      <c r="I20" s="38">
        <f>[1]Лист1!G92</f>
        <v>6.6</v>
      </c>
      <c r="J20" s="38">
        <f>[1]Лист1!H92</f>
        <v>9.9</v>
      </c>
    </row>
    <row r="21" spans="1:10" x14ac:dyDescent="0.3">
      <c r="A21" s="7"/>
      <c r="B21" s="26"/>
      <c r="C21" s="26"/>
      <c r="D21" s="41"/>
      <c r="E21" s="50">
        <f>[1]Лист1!D93</f>
        <v>990</v>
      </c>
      <c r="F21" s="43">
        <f>[1]Лист1!E93</f>
        <v>209.08999999999997</v>
      </c>
      <c r="G21" s="43">
        <f>[1]Лист1!$I$93</f>
        <v>868.06</v>
      </c>
      <c r="H21" s="43">
        <f>[1]Лист1!F93</f>
        <v>36.78</v>
      </c>
      <c r="I21" s="43">
        <f>[1]Лист1!G93</f>
        <v>24.939999999999998</v>
      </c>
      <c r="J21" s="43">
        <f>[1]Лист1!H93</f>
        <v>124.39999999999999</v>
      </c>
    </row>
    <row r="22" spans="1:10" ht="15" thickBot="1" x14ac:dyDescent="0.35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2024-11-05T12:39:45Z</dcterms:modified>
</cp:coreProperties>
</file>